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0" yWindow="50" windowWidth="10080" windowHeight="4010"/>
  </bookViews>
  <sheets>
    <sheet name="EXEMPLE" sheetId="1" r:id="rId1"/>
  </sheets>
  <definedNames>
    <definedName name="_xlnm.Print_Area" localSheetId="0">EXEMPLE!$A$1:$L$10</definedName>
  </definedNames>
  <calcPr calcId="145621"/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4" i="1"/>
  <c r="J5" i="1"/>
  <c r="J6" i="1"/>
  <c r="J7" i="1"/>
  <c r="J8" i="1"/>
  <c r="J9" i="1"/>
  <c r="J4" i="1"/>
  <c r="I5" i="1"/>
  <c r="I6" i="1"/>
  <c r="I7" i="1"/>
  <c r="I8" i="1"/>
  <c r="I9" i="1"/>
  <c r="I4" i="1"/>
  <c r="K10" i="1" l="1"/>
  <c r="G6" i="1" l="1"/>
  <c r="F7" i="1"/>
  <c r="G7" i="1" s="1"/>
  <c r="F5" i="1"/>
  <c r="G5" i="1" s="1"/>
  <c r="F9" i="1"/>
  <c r="G9" i="1" s="1"/>
  <c r="F8" i="1"/>
  <c r="F6" i="1"/>
  <c r="F4" i="1"/>
  <c r="G4" i="1" s="1"/>
  <c r="G8" i="1" l="1"/>
  <c r="I10" i="1" l="1"/>
  <c r="L8" i="1"/>
  <c r="L6" i="1"/>
  <c r="L4" i="1"/>
  <c r="L5" i="1"/>
  <c r="L9" i="1"/>
  <c r="L7" i="1"/>
  <c r="J10" i="1" l="1"/>
  <c r="L10" i="1" s="1"/>
</calcChain>
</file>

<file path=xl/sharedStrings.xml><?xml version="1.0" encoding="utf-8"?>
<sst xmlns="http://schemas.openxmlformats.org/spreadsheetml/2006/main" count="43" uniqueCount="34">
  <si>
    <t>tarif nuitée</t>
  </si>
  <si>
    <r>
      <t xml:space="preserve">nombre d'hébergés </t>
    </r>
    <r>
      <rPr>
        <sz val="11"/>
        <color theme="1"/>
        <rFont val="Calibri"/>
        <family val="2"/>
        <scheme val="minor"/>
      </rPr>
      <t>(majeurs + mineurs)</t>
    </r>
  </si>
  <si>
    <t>a</t>
  </si>
  <si>
    <t>b</t>
  </si>
  <si>
    <t>c</t>
  </si>
  <si>
    <t>d</t>
  </si>
  <si>
    <t>e</t>
  </si>
  <si>
    <t>h</t>
  </si>
  <si>
    <r>
      <t xml:space="preserve">au              </t>
    </r>
    <r>
      <rPr>
        <sz val="11"/>
        <color theme="1"/>
        <rFont val="Calibri"/>
        <family val="2"/>
        <scheme val="minor"/>
      </rPr>
      <t>(xx/xx/2019)</t>
    </r>
  </si>
  <si>
    <t>4</t>
  </si>
  <si>
    <t>séjour</t>
  </si>
  <si>
    <r>
      <t xml:space="preserve"> du                      </t>
    </r>
    <r>
      <rPr>
        <sz val="11"/>
        <color theme="1"/>
        <rFont val="Calibri"/>
        <family val="2"/>
        <scheme val="minor"/>
      </rPr>
      <t>(xx/xx/2019)</t>
    </r>
  </si>
  <si>
    <r>
      <t xml:space="preserve">Coût HT du séjour </t>
    </r>
    <r>
      <rPr>
        <sz val="11"/>
        <color theme="1"/>
        <rFont val="Calibri"/>
        <family val="2"/>
        <scheme val="minor"/>
      </rPr>
      <t>(nuitée)</t>
    </r>
  </si>
  <si>
    <t>f  = e / d</t>
  </si>
  <si>
    <t>g = f * 0,05 % et g = max 2,30 €</t>
  </si>
  <si>
    <t>i = g *  h</t>
  </si>
  <si>
    <t>2</t>
  </si>
  <si>
    <r>
      <t xml:space="preserve">taxe de séjour applicable par assujetti et par jour </t>
    </r>
    <r>
      <rPr>
        <sz val="11"/>
        <color theme="1"/>
        <rFont val="Calibri"/>
        <family val="2"/>
        <scheme val="minor"/>
      </rPr>
      <t>(maximum 2,30 €)</t>
    </r>
  </si>
  <si>
    <r>
      <t xml:space="preserve">nombre de personnes assujettis à la taxe de séjour </t>
    </r>
    <r>
      <rPr>
        <sz val="11"/>
        <color theme="1"/>
        <rFont val="Calibri"/>
        <family val="2"/>
        <scheme val="minor"/>
      </rPr>
      <t>(majeurs)</t>
    </r>
  </si>
  <si>
    <t>taxe de séjour communale à collecter</t>
  </si>
  <si>
    <t>taxe de séjour départementale à collecter</t>
  </si>
  <si>
    <t xml:space="preserve">j = i * 10 % </t>
  </si>
  <si>
    <t>N°d'ordre</t>
  </si>
  <si>
    <t xml:space="preserve"> EXEMPLE 1A</t>
  </si>
  <si>
    <t>EXEMPLE 1B</t>
  </si>
  <si>
    <t>EXEMPLE 2A</t>
  </si>
  <si>
    <t>EXEMPLE 2B</t>
  </si>
  <si>
    <t>EXEMPLE 3A</t>
  </si>
  <si>
    <t>EXEMPLE 3B</t>
  </si>
  <si>
    <t>k = i * 15 %</t>
  </si>
  <si>
    <t>taxe de séjour régionale à collecter</t>
  </si>
  <si>
    <t>taxe de séjour TOTALE à collecter</t>
  </si>
  <si>
    <t>l = i + j + k = i * 125 %</t>
  </si>
  <si>
    <r>
      <t xml:space="preserve">TOTAL  DE LA COLLECTE TRIMESTRIELLE </t>
    </r>
    <r>
      <rPr>
        <b/>
        <sz val="11"/>
        <color theme="1"/>
        <rFont val="Calibri"/>
        <family val="2"/>
      </rPr>
      <t>À</t>
    </r>
    <r>
      <rPr>
        <b/>
        <sz val="11"/>
        <color theme="1"/>
        <rFont val="Calibri"/>
        <family val="2"/>
        <scheme val="minor"/>
      </rPr>
      <t xml:space="preserve"> VERSER AU TRÉSOR PUBLIC D'ALFORTVILLE ACCOMPAGNÉ DU PR</t>
    </r>
    <r>
      <rPr>
        <b/>
        <sz val="11"/>
        <color theme="1"/>
        <rFont val="Calibri"/>
        <family val="2"/>
      </rPr>
      <t>É</t>
    </r>
    <r>
      <rPr>
        <b/>
        <sz val="11"/>
        <color theme="1"/>
        <rFont val="Calibri"/>
        <family val="2"/>
        <scheme val="minor"/>
      </rPr>
      <t>SENT R</t>
    </r>
    <r>
      <rPr>
        <b/>
        <sz val="11"/>
        <color theme="1"/>
        <rFont val="Calibri"/>
        <family val="2"/>
      </rPr>
      <t>É</t>
    </r>
    <r>
      <rPr>
        <b/>
        <sz val="11"/>
        <color theme="1"/>
        <rFont val="Calibri"/>
        <family val="2"/>
        <scheme val="minor"/>
      </rPr>
      <t>CAPITULATIF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</si>
</sst>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_-* #,##0.00\ [$€-40C]_-;\-* #,##0.00\ [$€-40C]_-;_-* &quot;-&quot;??\ [$€-40C]_-;_-@_-"/>
    <numFmt numFmtId="165" formatCode="#,##0.00\ &quot;€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9"/>
      <color theme="1"/>
      <name val="Calibri"/>
      <family val="2"/>
      <scheme val="minor"/>
    </font>
    <font>
      <b/>
      <sz val="9"/>
      <color rgb="FF0033CC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44" fontId="2" fillId="4" borderId="1" xfId="1" applyFont="1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0" fontId="2" fillId="5" borderId="14" xfId="0" applyFont="1" applyFill="1" applyBorder="1" applyAlignment="1">
      <alignment horizontal="right" vertical="center" indent="1"/>
    </xf>
    <xf numFmtId="44" fontId="2" fillId="5" borderId="14" xfId="1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4" fillId="0" borderId="10" xfId="0" applyFont="1" applyBorder="1"/>
    <xf numFmtId="0" fontId="5" fillId="2" borderId="24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49" fontId="0" fillId="6" borderId="2" xfId="0" applyNumberFormat="1" applyFill="1" applyBorder="1" applyAlignment="1">
      <alignment horizontal="center" vertical="center"/>
    </xf>
    <xf numFmtId="14" fontId="0" fillId="6" borderId="3" xfId="0" applyNumberFormat="1" applyFill="1" applyBorder="1" applyAlignment="1">
      <alignment horizontal="center" vertical="center"/>
    </xf>
    <xf numFmtId="49" fontId="0" fillId="6" borderId="5" xfId="0" applyNumberFormat="1" applyFill="1" applyBorder="1" applyAlignment="1">
      <alignment horizontal="center" vertical="center"/>
    </xf>
    <xf numFmtId="164" fontId="0" fillId="6" borderId="4" xfId="0" applyNumberFormat="1" applyFill="1" applyBorder="1" applyAlignment="1">
      <alignment horizontal="right" vertical="center"/>
    </xf>
    <xf numFmtId="165" fontId="0" fillId="6" borderId="3" xfId="1" applyNumberFormat="1" applyFont="1" applyFill="1" applyBorder="1" applyAlignment="1">
      <alignment horizontal="right" vertical="center"/>
    </xf>
    <xf numFmtId="164" fontId="0" fillId="6" borderId="4" xfId="1" applyNumberFormat="1" applyFont="1" applyFill="1" applyBorder="1" applyAlignment="1">
      <alignment horizontal="center" vertical="center"/>
    </xf>
    <xf numFmtId="49" fontId="0" fillId="6" borderId="4" xfId="1" applyNumberFormat="1" applyFont="1" applyFill="1" applyBorder="1" applyAlignment="1">
      <alignment horizontal="center" vertical="center"/>
    </xf>
    <xf numFmtId="164" fontId="0" fillId="6" borderId="9" xfId="1" applyNumberFormat="1" applyFont="1" applyFill="1" applyBorder="1" applyAlignment="1">
      <alignment horizontal="center" vertical="center"/>
    </xf>
    <xf numFmtId="164" fontId="0" fillId="3" borderId="13" xfId="0" applyNumberFormat="1" applyFill="1" applyBorder="1" applyAlignment="1">
      <alignment vertical="center"/>
    </xf>
    <xf numFmtId="164" fontId="2" fillId="3" borderId="1" xfId="0" applyNumberFormat="1" applyFont="1" applyFill="1" applyBorder="1" applyAlignment="1">
      <alignment vertical="center"/>
    </xf>
    <xf numFmtId="0" fontId="0" fillId="5" borderId="0" xfId="0" applyFill="1"/>
    <xf numFmtId="0" fontId="4" fillId="5" borderId="10" xfId="0" applyFont="1" applyFill="1" applyBorder="1"/>
    <xf numFmtId="0" fontId="0" fillId="5" borderId="0" xfId="0" applyFill="1" applyAlignment="1">
      <alignment vertical="center"/>
    </xf>
    <xf numFmtId="0" fontId="0" fillId="5" borderId="0" xfId="0" applyFill="1" applyAlignment="1">
      <alignment horizontal="left" indent="1"/>
    </xf>
    <xf numFmtId="0" fontId="0" fillId="5" borderId="0" xfId="0" applyFill="1" applyAlignment="1">
      <alignment horizontal="center"/>
    </xf>
    <xf numFmtId="164" fontId="0" fillId="5" borderId="0" xfId="0" applyNumberFormat="1" applyFill="1" applyBorder="1" applyAlignment="1">
      <alignment vertical="center"/>
    </xf>
    <xf numFmtId="164" fontId="0" fillId="5" borderId="0" xfId="0" applyNumberFormat="1" applyFill="1" applyAlignment="1">
      <alignment vertical="center"/>
    </xf>
    <xf numFmtId="0" fontId="2" fillId="4" borderId="6" xfId="0" applyFont="1" applyFill="1" applyBorder="1" applyAlignment="1">
      <alignment horizontal="right" vertical="center" indent="1"/>
    </xf>
    <xf numFmtId="0" fontId="2" fillId="4" borderId="7" xfId="0" applyFont="1" applyFill="1" applyBorder="1" applyAlignment="1">
      <alignment horizontal="right" vertical="center" indent="1"/>
    </xf>
    <xf numFmtId="0" fontId="2" fillId="4" borderId="8" xfId="0" applyFont="1" applyFill="1" applyBorder="1" applyAlignment="1">
      <alignment horizontal="right" vertical="center" inden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  <color rgb="FFCCFFCC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1"/>
  <sheetViews>
    <sheetView tabSelected="1" view="pageBreakPreview" zoomScale="60" zoomScaleNormal="100" workbookViewId="0">
      <selection activeCell="M19" sqref="M19"/>
    </sheetView>
  </sheetViews>
  <sheetFormatPr baseColWidth="10" defaultRowHeight="14.5" x14ac:dyDescent="0.35"/>
  <cols>
    <col min="1" max="1" width="14.7265625" style="1" customWidth="1"/>
    <col min="2" max="3" width="14.6328125" customWidth="1"/>
    <col min="4" max="4" width="11.1796875" style="2" customWidth="1"/>
    <col min="5" max="5" width="12.81640625" customWidth="1"/>
    <col min="6" max="9" width="14.6328125" customWidth="1"/>
    <col min="10" max="11" width="17.08984375" customWidth="1"/>
    <col min="12" max="12" width="16.54296875" customWidth="1"/>
    <col min="13" max="30" width="10.90625" style="25"/>
  </cols>
  <sheetData>
    <row r="1" spans="1:30" ht="33" customHeight="1" x14ac:dyDescent="0.35">
      <c r="A1" s="39" t="s">
        <v>22</v>
      </c>
      <c r="B1" s="37" t="s">
        <v>10</v>
      </c>
      <c r="C1" s="38"/>
      <c r="D1" s="41" t="s">
        <v>1</v>
      </c>
      <c r="E1" s="41" t="s">
        <v>12</v>
      </c>
      <c r="F1" s="41" t="s">
        <v>0</v>
      </c>
      <c r="G1" s="41" t="s">
        <v>17</v>
      </c>
      <c r="H1" s="41" t="s">
        <v>18</v>
      </c>
      <c r="I1" s="35" t="s">
        <v>19</v>
      </c>
      <c r="J1" s="35" t="s">
        <v>20</v>
      </c>
      <c r="K1" s="35" t="s">
        <v>30</v>
      </c>
      <c r="L1" s="35" t="s">
        <v>31</v>
      </c>
    </row>
    <row r="2" spans="1:30" ht="52.5" customHeight="1" x14ac:dyDescent="0.35">
      <c r="A2" s="40"/>
      <c r="B2" s="8" t="s">
        <v>11</v>
      </c>
      <c r="C2" s="8" t="s">
        <v>8</v>
      </c>
      <c r="D2" s="42"/>
      <c r="E2" s="42"/>
      <c r="F2" s="42"/>
      <c r="G2" s="42"/>
      <c r="H2" s="42"/>
      <c r="I2" s="36"/>
      <c r="J2" s="36"/>
      <c r="K2" s="36"/>
      <c r="L2" s="36"/>
    </row>
    <row r="3" spans="1:30" s="9" customFormat="1" ht="45" customHeight="1" thickBot="1" x14ac:dyDescent="0.35">
      <c r="A3" s="10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1" t="s">
        <v>13</v>
      </c>
      <c r="G3" s="11" t="s">
        <v>14</v>
      </c>
      <c r="H3" s="13" t="s">
        <v>7</v>
      </c>
      <c r="I3" s="14" t="s">
        <v>15</v>
      </c>
      <c r="J3" s="14" t="s">
        <v>21</v>
      </c>
      <c r="K3" s="14" t="s">
        <v>29</v>
      </c>
      <c r="L3" s="14" t="s">
        <v>32</v>
      </c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</row>
    <row r="4" spans="1:30" s="3" customFormat="1" ht="24.5" customHeight="1" thickBot="1" x14ac:dyDescent="0.4">
      <c r="A4" s="15" t="s">
        <v>23</v>
      </c>
      <c r="B4" s="16">
        <v>43469</v>
      </c>
      <c r="C4" s="16">
        <v>43477</v>
      </c>
      <c r="D4" s="17" t="s">
        <v>9</v>
      </c>
      <c r="E4" s="18">
        <v>150</v>
      </c>
      <c r="F4" s="19">
        <f t="shared" ref="F4:F9" si="0">E4/D4</f>
        <v>37.5</v>
      </c>
      <c r="G4" s="20">
        <f t="shared" ref="G4:G9" si="1">IF(F4*0.05&lt;2.3,ROUND(F4*0.05,2),2.3)</f>
        <v>1.88</v>
      </c>
      <c r="H4" s="21" t="s">
        <v>9</v>
      </c>
      <c r="I4" s="22">
        <f>ROUND(G4*H4,2)</f>
        <v>7.52</v>
      </c>
      <c r="J4" s="22">
        <f>ROUND(0.1*I4,2)</f>
        <v>0.75</v>
      </c>
      <c r="K4" s="22">
        <f>ROUND(0.15*I4,2)</f>
        <v>1.1299999999999999</v>
      </c>
      <c r="L4" s="23">
        <f>SUM(I4:K4)</f>
        <v>9.3999999999999986</v>
      </c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</row>
    <row r="5" spans="1:30" s="3" customFormat="1" ht="24.5" customHeight="1" thickBot="1" x14ac:dyDescent="0.4">
      <c r="A5" s="15" t="s">
        <v>24</v>
      </c>
      <c r="B5" s="16">
        <v>43472</v>
      </c>
      <c r="C5" s="16">
        <v>43483</v>
      </c>
      <c r="D5" s="17" t="s">
        <v>9</v>
      </c>
      <c r="E5" s="18">
        <v>150</v>
      </c>
      <c r="F5" s="19">
        <f t="shared" si="0"/>
        <v>37.5</v>
      </c>
      <c r="G5" s="20">
        <f t="shared" si="1"/>
        <v>1.88</v>
      </c>
      <c r="H5" s="21" t="s">
        <v>16</v>
      </c>
      <c r="I5" s="22">
        <f t="shared" ref="I5:I9" si="2">ROUND(G5*H5,2)</f>
        <v>3.76</v>
      </c>
      <c r="J5" s="22">
        <f t="shared" ref="J5:J9" si="3">ROUND(0.1*I5,2)</f>
        <v>0.38</v>
      </c>
      <c r="K5" s="22">
        <f t="shared" ref="K5:K9" si="4">ROUND(0.15*I5,2)</f>
        <v>0.56000000000000005</v>
      </c>
      <c r="L5" s="23">
        <f t="shared" ref="L5:L9" si="5">SUM(I5:K5)</f>
        <v>4.6999999999999993</v>
      </c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</row>
    <row r="6" spans="1:30" s="3" customFormat="1" ht="24.5" customHeight="1" thickBot="1" x14ac:dyDescent="0.4">
      <c r="A6" s="15" t="s">
        <v>25</v>
      </c>
      <c r="B6" s="16">
        <v>43490</v>
      </c>
      <c r="C6" s="16">
        <v>43493</v>
      </c>
      <c r="D6" s="17" t="s">
        <v>9</v>
      </c>
      <c r="E6" s="18">
        <v>800</v>
      </c>
      <c r="F6" s="19">
        <f t="shared" si="0"/>
        <v>200</v>
      </c>
      <c r="G6" s="20">
        <f t="shared" si="1"/>
        <v>2.2999999999999998</v>
      </c>
      <c r="H6" s="21" t="s">
        <v>9</v>
      </c>
      <c r="I6" s="22">
        <f t="shared" si="2"/>
        <v>9.1999999999999993</v>
      </c>
      <c r="J6" s="22">
        <f t="shared" si="3"/>
        <v>0.92</v>
      </c>
      <c r="K6" s="22">
        <f t="shared" si="4"/>
        <v>1.38</v>
      </c>
      <c r="L6" s="23">
        <f t="shared" si="5"/>
        <v>11.5</v>
      </c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</row>
    <row r="7" spans="1:30" s="3" customFormat="1" ht="24.5" customHeight="1" thickBot="1" x14ac:dyDescent="0.4">
      <c r="A7" s="15" t="s">
        <v>26</v>
      </c>
      <c r="B7" s="16">
        <v>43490</v>
      </c>
      <c r="C7" s="16">
        <v>43497</v>
      </c>
      <c r="D7" s="17" t="s">
        <v>9</v>
      </c>
      <c r="E7" s="18">
        <v>800</v>
      </c>
      <c r="F7" s="19">
        <f t="shared" si="0"/>
        <v>200</v>
      </c>
      <c r="G7" s="20">
        <f t="shared" si="1"/>
        <v>2.2999999999999998</v>
      </c>
      <c r="H7" s="21" t="s">
        <v>16</v>
      </c>
      <c r="I7" s="22">
        <f t="shared" si="2"/>
        <v>4.5999999999999996</v>
      </c>
      <c r="J7" s="22">
        <f t="shared" si="3"/>
        <v>0.46</v>
      </c>
      <c r="K7" s="22">
        <f t="shared" si="4"/>
        <v>0.69</v>
      </c>
      <c r="L7" s="23">
        <f t="shared" si="5"/>
        <v>5.75</v>
      </c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</row>
    <row r="8" spans="1:30" s="3" customFormat="1" ht="24.5" customHeight="1" thickBot="1" x14ac:dyDescent="0.4">
      <c r="A8" s="15" t="s">
        <v>27</v>
      </c>
      <c r="B8" s="16">
        <v>43511</v>
      </c>
      <c r="C8" s="16">
        <v>43521</v>
      </c>
      <c r="D8" s="17" t="s">
        <v>9</v>
      </c>
      <c r="E8" s="18">
        <v>600</v>
      </c>
      <c r="F8" s="19">
        <f t="shared" si="0"/>
        <v>150</v>
      </c>
      <c r="G8" s="20">
        <f t="shared" si="1"/>
        <v>2.2999999999999998</v>
      </c>
      <c r="H8" s="21">
        <v>4</v>
      </c>
      <c r="I8" s="22">
        <f t="shared" si="2"/>
        <v>9.1999999999999993</v>
      </c>
      <c r="J8" s="22">
        <f t="shared" si="3"/>
        <v>0.92</v>
      </c>
      <c r="K8" s="22">
        <f t="shared" si="4"/>
        <v>1.38</v>
      </c>
      <c r="L8" s="23">
        <f t="shared" si="5"/>
        <v>11.5</v>
      </c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</row>
    <row r="9" spans="1:30" s="3" customFormat="1" ht="24.5" customHeight="1" thickBot="1" x14ac:dyDescent="0.4">
      <c r="A9" s="15" t="s">
        <v>28</v>
      </c>
      <c r="B9" s="16">
        <v>43548</v>
      </c>
      <c r="C9" s="16">
        <v>43555</v>
      </c>
      <c r="D9" s="17" t="s">
        <v>9</v>
      </c>
      <c r="E9" s="18">
        <v>600</v>
      </c>
      <c r="F9" s="19">
        <f t="shared" si="0"/>
        <v>150</v>
      </c>
      <c r="G9" s="20">
        <f t="shared" si="1"/>
        <v>2.2999999999999998</v>
      </c>
      <c r="H9" s="21" t="s">
        <v>16</v>
      </c>
      <c r="I9" s="22">
        <f t="shared" si="2"/>
        <v>4.5999999999999996</v>
      </c>
      <c r="J9" s="22">
        <f t="shared" si="3"/>
        <v>0.46</v>
      </c>
      <c r="K9" s="22">
        <f t="shared" si="4"/>
        <v>0.69</v>
      </c>
      <c r="L9" s="23">
        <f t="shared" si="5"/>
        <v>5.75</v>
      </c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</row>
    <row r="10" spans="1:30" s="3" customFormat="1" ht="24.5" customHeight="1" thickBot="1" x14ac:dyDescent="0.4">
      <c r="A10" s="32" t="s">
        <v>33</v>
      </c>
      <c r="B10" s="33"/>
      <c r="C10" s="33"/>
      <c r="D10" s="33"/>
      <c r="E10" s="33"/>
      <c r="F10" s="33"/>
      <c r="G10" s="33"/>
      <c r="H10" s="34"/>
      <c r="I10" s="24">
        <f>SUM(I4:I9)</f>
        <v>38.880000000000003</v>
      </c>
      <c r="J10" s="24">
        <f>SUM(J4:J9)</f>
        <v>3.8899999999999997</v>
      </c>
      <c r="K10" s="24">
        <f>SUM(K4:K9)</f>
        <v>5.83</v>
      </c>
      <c r="L10" s="4">
        <f>IF( SUM(L4:L9)=SUM(I10:K10), SUM(I10:K10),FALSE)</f>
        <v>48.6</v>
      </c>
      <c r="M10" s="31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</row>
    <row r="11" spans="1:30" s="5" customFormat="1" ht="24.5" customHeight="1" x14ac:dyDescent="0.35">
      <c r="A11" s="6"/>
      <c r="B11" s="6"/>
      <c r="C11" s="6"/>
      <c r="D11" s="6"/>
      <c r="E11" s="6"/>
      <c r="F11" s="6"/>
      <c r="G11" s="6"/>
      <c r="H11" s="6"/>
      <c r="I11" s="7"/>
      <c r="K11" s="30"/>
      <c r="M11" s="30"/>
    </row>
    <row r="12" spans="1:30" s="25" customFormat="1" x14ac:dyDescent="0.35">
      <c r="A12" s="28"/>
      <c r="D12" s="29"/>
    </row>
    <row r="13" spans="1:30" s="25" customFormat="1" x14ac:dyDescent="0.35">
      <c r="A13" s="28"/>
      <c r="D13" s="29"/>
    </row>
    <row r="14" spans="1:30" s="25" customFormat="1" x14ac:dyDescent="0.35">
      <c r="A14" s="28"/>
      <c r="D14" s="29"/>
    </row>
    <row r="15" spans="1:30" s="25" customFormat="1" x14ac:dyDescent="0.35">
      <c r="A15" s="28"/>
      <c r="D15" s="29"/>
    </row>
    <row r="16" spans="1:30" s="25" customFormat="1" x14ac:dyDescent="0.35">
      <c r="A16" s="28"/>
      <c r="D16" s="29"/>
    </row>
    <row r="17" spans="1:4" s="25" customFormat="1" x14ac:dyDescent="0.35">
      <c r="A17" s="28"/>
      <c r="D17" s="29"/>
    </row>
    <row r="18" spans="1:4" s="25" customFormat="1" x14ac:dyDescent="0.35">
      <c r="A18" s="28"/>
      <c r="D18" s="29"/>
    </row>
    <row r="19" spans="1:4" s="25" customFormat="1" x14ac:dyDescent="0.35">
      <c r="A19" s="28"/>
      <c r="D19" s="29"/>
    </row>
    <row r="20" spans="1:4" s="25" customFormat="1" x14ac:dyDescent="0.35">
      <c r="A20" s="28"/>
      <c r="D20" s="29"/>
    </row>
    <row r="21" spans="1:4" s="25" customFormat="1" x14ac:dyDescent="0.35">
      <c r="A21" s="28"/>
      <c r="D21" s="29"/>
    </row>
    <row r="22" spans="1:4" s="25" customFormat="1" x14ac:dyDescent="0.35">
      <c r="A22" s="28"/>
      <c r="D22" s="29"/>
    </row>
    <row r="23" spans="1:4" s="25" customFormat="1" x14ac:dyDescent="0.35">
      <c r="A23" s="28"/>
      <c r="D23" s="29"/>
    </row>
    <row r="24" spans="1:4" s="25" customFormat="1" x14ac:dyDescent="0.35">
      <c r="A24" s="28"/>
      <c r="D24" s="29"/>
    </row>
    <row r="25" spans="1:4" s="25" customFormat="1" x14ac:dyDescent="0.35">
      <c r="A25" s="28"/>
      <c r="D25" s="29"/>
    </row>
    <row r="26" spans="1:4" s="25" customFormat="1" x14ac:dyDescent="0.35">
      <c r="A26" s="28"/>
      <c r="D26" s="29"/>
    </row>
    <row r="27" spans="1:4" s="25" customFormat="1" x14ac:dyDescent="0.35">
      <c r="A27" s="28"/>
      <c r="D27" s="29"/>
    </row>
    <row r="28" spans="1:4" s="25" customFormat="1" x14ac:dyDescent="0.35">
      <c r="A28" s="28"/>
      <c r="D28" s="29"/>
    </row>
    <row r="29" spans="1:4" s="25" customFormat="1" x14ac:dyDescent="0.35">
      <c r="A29" s="28"/>
      <c r="D29" s="29"/>
    </row>
    <row r="30" spans="1:4" s="25" customFormat="1" x14ac:dyDescent="0.35">
      <c r="A30" s="28"/>
      <c r="D30" s="29"/>
    </row>
    <row r="31" spans="1:4" s="25" customFormat="1" x14ac:dyDescent="0.35">
      <c r="A31" s="28"/>
      <c r="D31" s="29"/>
    </row>
    <row r="32" spans="1:4" s="25" customFormat="1" x14ac:dyDescent="0.35">
      <c r="A32" s="28"/>
      <c r="D32" s="29"/>
    </row>
    <row r="33" spans="1:4" s="25" customFormat="1" x14ac:dyDescent="0.35">
      <c r="A33" s="28"/>
      <c r="D33" s="29"/>
    </row>
    <row r="34" spans="1:4" s="25" customFormat="1" x14ac:dyDescent="0.35">
      <c r="A34" s="28"/>
      <c r="D34" s="29"/>
    </row>
    <row r="35" spans="1:4" s="25" customFormat="1" x14ac:dyDescent="0.35">
      <c r="A35" s="28"/>
      <c r="D35" s="29"/>
    </row>
    <row r="36" spans="1:4" s="25" customFormat="1" x14ac:dyDescent="0.35">
      <c r="A36" s="28"/>
      <c r="D36" s="29"/>
    </row>
    <row r="37" spans="1:4" s="25" customFormat="1" x14ac:dyDescent="0.35">
      <c r="A37" s="28"/>
      <c r="D37" s="29"/>
    </row>
    <row r="38" spans="1:4" s="25" customFormat="1" x14ac:dyDescent="0.35">
      <c r="A38" s="28"/>
      <c r="D38" s="29"/>
    </row>
    <row r="39" spans="1:4" s="25" customFormat="1" x14ac:dyDescent="0.35">
      <c r="A39" s="28"/>
      <c r="D39" s="29"/>
    </row>
    <row r="40" spans="1:4" s="25" customFormat="1" x14ac:dyDescent="0.35">
      <c r="A40" s="28"/>
      <c r="D40" s="29"/>
    </row>
    <row r="41" spans="1:4" s="25" customFormat="1" x14ac:dyDescent="0.35">
      <c r="A41" s="28"/>
      <c r="D41" s="29"/>
    </row>
    <row r="42" spans="1:4" s="25" customFormat="1" x14ac:dyDescent="0.35">
      <c r="A42" s="28"/>
      <c r="D42" s="29"/>
    </row>
    <row r="43" spans="1:4" s="25" customFormat="1" x14ac:dyDescent="0.35">
      <c r="A43" s="28"/>
      <c r="D43" s="29"/>
    </row>
    <row r="44" spans="1:4" s="25" customFormat="1" x14ac:dyDescent="0.35">
      <c r="A44" s="28"/>
      <c r="D44" s="29"/>
    </row>
    <row r="45" spans="1:4" s="25" customFormat="1" x14ac:dyDescent="0.35">
      <c r="A45" s="28"/>
      <c r="D45" s="29"/>
    </row>
    <row r="46" spans="1:4" s="25" customFormat="1" x14ac:dyDescent="0.35">
      <c r="A46" s="28"/>
      <c r="D46" s="29"/>
    </row>
    <row r="47" spans="1:4" s="25" customFormat="1" x14ac:dyDescent="0.35">
      <c r="A47" s="28"/>
      <c r="D47" s="29"/>
    </row>
    <row r="48" spans="1:4" s="25" customFormat="1" x14ac:dyDescent="0.35">
      <c r="A48" s="28"/>
      <c r="D48" s="29"/>
    </row>
    <row r="49" spans="1:4" s="25" customFormat="1" x14ac:dyDescent="0.35">
      <c r="A49" s="28"/>
      <c r="D49" s="29"/>
    </row>
    <row r="50" spans="1:4" s="25" customFormat="1" x14ac:dyDescent="0.35">
      <c r="A50" s="28"/>
      <c r="D50" s="29"/>
    </row>
    <row r="51" spans="1:4" s="25" customFormat="1" x14ac:dyDescent="0.35">
      <c r="A51" s="28"/>
      <c r="D51" s="29"/>
    </row>
    <row r="52" spans="1:4" s="25" customFormat="1" x14ac:dyDescent="0.35">
      <c r="A52" s="28"/>
      <c r="D52" s="29"/>
    </row>
    <row r="53" spans="1:4" s="25" customFormat="1" x14ac:dyDescent="0.35">
      <c r="A53" s="28"/>
      <c r="D53" s="29"/>
    </row>
    <row r="54" spans="1:4" s="25" customFormat="1" x14ac:dyDescent="0.35">
      <c r="A54" s="28"/>
      <c r="D54" s="29"/>
    </row>
    <row r="55" spans="1:4" s="25" customFormat="1" x14ac:dyDescent="0.35">
      <c r="A55" s="28"/>
      <c r="D55" s="29"/>
    </row>
    <row r="56" spans="1:4" s="25" customFormat="1" x14ac:dyDescent="0.35">
      <c r="A56" s="28"/>
      <c r="D56" s="29"/>
    </row>
    <row r="57" spans="1:4" s="25" customFormat="1" x14ac:dyDescent="0.35">
      <c r="A57" s="28"/>
      <c r="D57" s="29"/>
    </row>
    <row r="58" spans="1:4" s="25" customFormat="1" x14ac:dyDescent="0.35">
      <c r="A58" s="28"/>
      <c r="D58" s="29"/>
    </row>
    <row r="59" spans="1:4" s="25" customFormat="1" x14ac:dyDescent="0.35">
      <c r="A59" s="28"/>
      <c r="D59" s="29"/>
    </row>
    <row r="60" spans="1:4" s="25" customFormat="1" x14ac:dyDescent="0.35">
      <c r="A60" s="28"/>
      <c r="D60" s="29"/>
    </row>
    <row r="61" spans="1:4" s="25" customFormat="1" x14ac:dyDescent="0.35">
      <c r="A61" s="28"/>
      <c r="D61" s="29"/>
    </row>
    <row r="62" spans="1:4" s="25" customFormat="1" x14ac:dyDescent="0.35">
      <c r="A62" s="28"/>
      <c r="D62" s="29"/>
    </row>
    <row r="63" spans="1:4" s="25" customFormat="1" x14ac:dyDescent="0.35">
      <c r="A63" s="28"/>
      <c r="D63" s="29"/>
    </row>
    <row r="64" spans="1:4" s="25" customFormat="1" x14ac:dyDescent="0.35">
      <c r="A64" s="28"/>
      <c r="D64" s="29"/>
    </row>
    <row r="65" spans="1:4" s="25" customFormat="1" x14ac:dyDescent="0.35">
      <c r="A65" s="28"/>
      <c r="D65" s="29"/>
    </row>
    <row r="66" spans="1:4" s="25" customFormat="1" x14ac:dyDescent="0.35">
      <c r="A66" s="28"/>
      <c r="D66" s="29"/>
    </row>
    <row r="67" spans="1:4" s="25" customFormat="1" x14ac:dyDescent="0.35">
      <c r="A67" s="28"/>
      <c r="D67" s="29"/>
    </row>
    <row r="68" spans="1:4" s="25" customFormat="1" x14ac:dyDescent="0.35">
      <c r="A68" s="28"/>
      <c r="D68" s="29"/>
    </row>
    <row r="69" spans="1:4" s="25" customFormat="1" x14ac:dyDescent="0.35">
      <c r="A69" s="28"/>
      <c r="D69" s="29"/>
    </row>
    <row r="70" spans="1:4" s="25" customFormat="1" x14ac:dyDescent="0.35">
      <c r="A70" s="28"/>
      <c r="D70" s="29"/>
    </row>
    <row r="71" spans="1:4" s="25" customFormat="1" x14ac:dyDescent="0.35">
      <c r="A71" s="28"/>
      <c r="D71" s="29"/>
    </row>
    <row r="72" spans="1:4" s="25" customFormat="1" x14ac:dyDescent="0.35">
      <c r="A72" s="28"/>
      <c r="D72" s="29"/>
    </row>
    <row r="73" spans="1:4" s="25" customFormat="1" x14ac:dyDescent="0.35">
      <c r="A73" s="28"/>
      <c r="D73" s="29"/>
    </row>
    <row r="74" spans="1:4" s="25" customFormat="1" x14ac:dyDescent="0.35">
      <c r="A74" s="28"/>
      <c r="D74" s="29"/>
    </row>
    <row r="75" spans="1:4" s="25" customFormat="1" x14ac:dyDescent="0.35">
      <c r="A75" s="28"/>
      <c r="D75" s="29"/>
    </row>
    <row r="76" spans="1:4" s="25" customFormat="1" x14ac:dyDescent="0.35">
      <c r="A76" s="28"/>
      <c r="D76" s="29"/>
    </row>
    <row r="77" spans="1:4" s="25" customFormat="1" x14ac:dyDescent="0.35">
      <c r="A77" s="28"/>
      <c r="D77" s="29"/>
    </row>
    <row r="78" spans="1:4" s="25" customFormat="1" x14ac:dyDescent="0.35">
      <c r="A78" s="28"/>
      <c r="D78" s="29"/>
    </row>
    <row r="79" spans="1:4" s="25" customFormat="1" x14ac:dyDescent="0.35">
      <c r="A79" s="28"/>
      <c r="D79" s="29"/>
    </row>
    <row r="80" spans="1:4" s="25" customFormat="1" x14ac:dyDescent="0.35">
      <c r="A80" s="28"/>
      <c r="D80" s="29"/>
    </row>
    <row r="81" spans="1:4" s="25" customFormat="1" x14ac:dyDescent="0.35">
      <c r="A81" s="28"/>
      <c r="D81" s="29"/>
    </row>
  </sheetData>
  <mergeCells count="12">
    <mergeCell ref="A10:H10"/>
    <mergeCell ref="J1:J2"/>
    <mergeCell ref="L1:L2"/>
    <mergeCell ref="I1:I2"/>
    <mergeCell ref="B1:C1"/>
    <mergeCell ref="A1:A2"/>
    <mergeCell ref="D1:D2"/>
    <mergeCell ref="E1:E2"/>
    <mergeCell ref="F1:F2"/>
    <mergeCell ref="G1:G2"/>
    <mergeCell ref="H1:H2"/>
    <mergeCell ref="K1:K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0" orientation="landscape" r:id="rId1"/>
  <headerFooter>
    <oddHeader>&amp;C&amp;"-,Gras"&amp;14EXEMPLE A INSERER SUR LE SITE DANS LE CORPS DU TEXTE&amp;"-,Normal"&amp;11 " La TAXE de SEJOUR : NOUVELLES DISPOSITIONS au 1er janvier 2019 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EXEMPLE</vt:lpstr>
      <vt:lpstr>EXEMPLE!Zone_d_impression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Jean-Luc PERRIN</dc:creator>
  <cp:lastModifiedBy>Jean-Luc PERRIN </cp:lastModifiedBy>
  <cp:lastPrinted>2019-01-04T09:37:18Z</cp:lastPrinted>
  <dcterms:created xsi:type="dcterms:W3CDTF">2018-12-17T18:16:18Z</dcterms:created>
  <dcterms:modified xsi:type="dcterms:W3CDTF">2019-01-04T09:37:22Z</dcterms:modified>
</cp:coreProperties>
</file>